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C:\Users\JANDRADE\Desktop\Trabalhos\2560A-PCarrilho-IgrejaSaint-LouisFrançais\Especialidades\Execucao\3-Eletricas\"/>
    </mc:Choice>
  </mc:AlternateContent>
  <xr:revisionPtr revIDLastSave="0" documentId="13_ncr:1_{00763925-E0BE-4EFE-94BF-8E649930C677}" xr6:coauthVersionLast="47" xr6:coauthVersionMax="47" xr10:uidLastSave="{00000000-0000-0000-0000-000000000000}"/>
  <bookViews>
    <workbookView xWindow="-110" yWindow="-110" windowWidth="19420" windowHeight="11500" tabRatio="594" xr2:uid="{00000000-000D-0000-FFFF-FFFF00000000}"/>
  </bookViews>
  <sheets>
    <sheet name="Medições" sheetId="1" r:id="rId1"/>
  </sheets>
  <definedNames>
    <definedName name="ALIMENTAÇÕES">Medições!#REF!</definedName>
    <definedName name="CAM_CABOS">Medições!#REF!</definedName>
    <definedName name="CCTV">Medições!#REF!</definedName>
    <definedName name="DETECÇÃO_CO">Medições!#REF!</definedName>
    <definedName name="DIVERSOS">Medições!#REF!</definedName>
    <definedName name="ILUM_NORMAL">Medições!#REF!</definedName>
    <definedName name="ILUM_SEGURANÇA">Medições!#REF!</definedName>
    <definedName name="INCÊNDIOS">Medições!#REF!</definedName>
    <definedName name="INTRUSÃO">Medições!#REF!</definedName>
    <definedName name="ITED">Medições!$B$4</definedName>
    <definedName name="REDE_DE_TERRAS">Medições!#REF!</definedName>
    <definedName name="_xlnm.Print_Titles" localSheetId="0">Medições!$1:$3</definedName>
    <definedName name="TOMADAS">Medições!#REF!</definedName>
    <definedName name="TOMADAS_UPS">Medições!#REF!</definedName>
    <definedName name="xpto">#REF!</definedName>
  </definedNames>
  <calcPr calcId="181029"/>
</workbook>
</file>

<file path=xl/calcChain.xml><?xml version="1.0" encoding="utf-8"?>
<calcChain xmlns="http://schemas.openxmlformats.org/spreadsheetml/2006/main">
  <c r="D35" i="1" l="1"/>
  <c r="D34" i="1"/>
  <c r="D30" i="1"/>
  <c r="D27" i="1"/>
  <c r="A69" i="1" l="1"/>
  <c r="A50" i="1"/>
  <c r="A36" i="1"/>
  <c r="A31" i="1"/>
  <c r="A95" i="1" l="1"/>
  <c r="A9" i="1" l="1"/>
  <c r="A66" i="1" l="1"/>
</calcChain>
</file>

<file path=xl/sharedStrings.xml><?xml version="1.0" encoding="utf-8"?>
<sst xmlns="http://schemas.openxmlformats.org/spreadsheetml/2006/main" count="170" uniqueCount="107">
  <si>
    <t>Descrição</t>
  </si>
  <si>
    <t>Un</t>
  </si>
  <si>
    <t>Quant.</t>
  </si>
  <si>
    <t>Preço Unit.</t>
  </si>
  <si>
    <t>Preço Total</t>
  </si>
  <si>
    <t>Fornecimento e montagem, de acordo com o CE, incluindo todos os trabalhos e acessórios necessários ao seu perfeito funcionamento, de:</t>
  </si>
  <si>
    <t>Cj</t>
  </si>
  <si>
    <t>DIVERSOS</t>
  </si>
  <si>
    <t>m</t>
  </si>
  <si>
    <t>Caixas</t>
  </si>
  <si>
    <t>Trabalhos Finais</t>
  </si>
  <si>
    <t>Enfiados em tubo:</t>
  </si>
  <si>
    <t>Total "Diversos"</t>
  </si>
  <si>
    <t>Tubagem :</t>
  </si>
  <si>
    <t>VD 25</t>
  </si>
  <si>
    <t>Cabos e Condutores</t>
  </si>
  <si>
    <t>Art.º</t>
  </si>
  <si>
    <t>TOTAL DA ESTIMATIVA DE CUSTOS</t>
  </si>
  <si>
    <t>DISTRIBUIÇÃO DE ENERGIA</t>
  </si>
  <si>
    <t>Montagem embebida:</t>
  </si>
  <si>
    <t>ILUMINAÇÃO GERAL</t>
  </si>
  <si>
    <t>Tubagem</t>
  </si>
  <si>
    <t>VD 20</t>
  </si>
  <si>
    <t>Aparelhagem</t>
  </si>
  <si>
    <t>Derivação, incluindo placa de ligação e bucins</t>
  </si>
  <si>
    <t>Aparelhos de iluminação :</t>
  </si>
  <si>
    <t>Tipo 1</t>
  </si>
  <si>
    <t>Total "Iluminação Geral"</t>
  </si>
  <si>
    <t>ILUMINAÇÃO DE SEGURANÇA</t>
  </si>
  <si>
    <t>Tipo E1</t>
  </si>
  <si>
    <t>Total "Iluminação de Segurança"</t>
  </si>
  <si>
    <t>TOMADAS DE ENERGIA</t>
  </si>
  <si>
    <t>Total "Tomadas Normais"</t>
  </si>
  <si>
    <t>Vg</t>
  </si>
  <si>
    <t>Derivação estanque, incluindo placa de ligação e bucins</t>
  </si>
  <si>
    <t>Tipo 3</t>
  </si>
  <si>
    <t>Tipo 5</t>
  </si>
  <si>
    <t>Ligações equipotenciais a executar a jusante das caixas de ligação equipotencial previstas para as instalações sanitárias</t>
  </si>
  <si>
    <t>Terminal incluindo placa de ligação e bucins</t>
  </si>
  <si>
    <t>Detector Tipo 1</t>
  </si>
  <si>
    <t>Fornecimento e montagem de aparelhos de iluminação completamente equipadas  de acordo com C.E. do  seguinte tipo:</t>
  </si>
  <si>
    <t>Fornecimento e montagem de blocos autónomos completamente equipadas  de acordo com C.E. do  seguinte tipo:</t>
  </si>
  <si>
    <t>Tomada 16A 2P+T  tipo schuko com alvéolos protegidos</t>
  </si>
  <si>
    <t>Execução dos seguintes trabalhos complementares</t>
  </si>
  <si>
    <t>Total "Distribuição de Energia"</t>
  </si>
  <si>
    <r>
      <t xml:space="preserve">Fornecimento e montagem de aparelhagem de comando de </t>
    </r>
    <r>
      <rPr>
        <b/>
        <i/>
        <sz val="9"/>
        <rFont val="Optima"/>
        <family val="2"/>
      </rPr>
      <t>montagem saliente</t>
    </r>
    <r>
      <rPr>
        <i/>
        <sz val="9"/>
        <rFont val="Optima"/>
        <family val="2"/>
      </rPr>
      <t xml:space="preserve"> do seguinte tipo:</t>
    </r>
  </si>
  <si>
    <r>
      <t xml:space="preserve">De </t>
    </r>
    <r>
      <rPr>
        <b/>
        <i/>
        <sz val="9"/>
        <rFont val="Optima"/>
        <family val="1"/>
      </rPr>
      <t xml:space="preserve">montagem embebida </t>
    </r>
    <r>
      <rPr>
        <i/>
        <sz val="9"/>
        <rFont val="Optima"/>
        <family val="2"/>
      </rPr>
      <t>em alvenaria com interior liso do tipo VD, resistente a uma força de compressão média de  1250  [N], protecção contra impactos mecânicos de  2  [J], em material não propagador de chama, isento de halogéneos,  incluindo fornecimento, instalação, ligações  e todos os acessórios necessários, excluindo trabalhos de abertura e tapamento de roços:</t>
    </r>
  </si>
  <si>
    <r>
      <t xml:space="preserve">De </t>
    </r>
    <r>
      <rPr>
        <b/>
        <i/>
        <sz val="9"/>
        <rFont val="Optima"/>
        <family val="1"/>
      </rPr>
      <t>montagem vista em braçadeiras</t>
    </r>
    <r>
      <rPr>
        <i/>
        <sz val="9"/>
        <rFont val="Optima"/>
        <family val="2"/>
      </rPr>
      <t xml:space="preserve"> em paredes ou teto, com interior liso do tipo VD, resistente a uma força de compressão média de  1250  [N], protecção contra impactos mecânicos de  2  [J] IK08, em material não propagador de chama, isento de halogéneos,  incluindo fornecimento, instalação, ligações  e todos os acessórios necessários:</t>
    </r>
  </si>
  <si>
    <r>
      <t xml:space="preserve">Fornecimento e montagem de caixas de </t>
    </r>
    <r>
      <rPr>
        <b/>
        <i/>
        <sz val="9"/>
        <rFont val="Optima"/>
        <family val="1"/>
      </rPr>
      <t>montagem saliente</t>
    </r>
    <r>
      <rPr>
        <i/>
        <sz val="9"/>
        <rFont val="Optima"/>
        <family val="2"/>
      </rPr>
      <t xml:space="preserve"> do seguinte tipo:</t>
    </r>
  </si>
  <si>
    <r>
      <t xml:space="preserve">Fornecimento e montagem de caixas de </t>
    </r>
    <r>
      <rPr>
        <b/>
        <i/>
        <sz val="9"/>
        <rFont val="Optima"/>
        <family val="1"/>
      </rPr>
      <t>montagem embebida</t>
    </r>
    <r>
      <rPr>
        <i/>
        <sz val="9"/>
        <rFont val="Optima"/>
        <family val="2"/>
      </rPr>
      <t xml:space="preserve"> do seguinte tipo:</t>
    </r>
  </si>
  <si>
    <t>XZ1 (zh) - U 3 G 2,5</t>
  </si>
  <si>
    <t>Aparelhagem funda</t>
  </si>
  <si>
    <r>
      <t xml:space="preserve">Fornecimento e montagem de aparelhagem de </t>
    </r>
    <r>
      <rPr>
        <b/>
        <i/>
        <sz val="9"/>
        <rFont val="Optima"/>
        <family val="2"/>
      </rPr>
      <t>montagem embebida</t>
    </r>
    <r>
      <rPr>
        <i/>
        <sz val="9"/>
        <rFont val="Optima"/>
        <family val="2"/>
      </rPr>
      <t xml:space="preserve"> do seguinte tipo:</t>
    </r>
  </si>
  <si>
    <t>Remoção e transporte a vazadouro devidamente licenciado de toda a instalação elétrica existente atualmente no espaço</t>
  </si>
  <si>
    <t>1.2</t>
  </si>
  <si>
    <t>1.2.1</t>
  </si>
  <si>
    <t>1.2.1.1</t>
  </si>
  <si>
    <t>1.3</t>
  </si>
  <si>
    <t>1.3.2</t>
  </si>
  <si>
    <t>1.3.2.1</t>
  </si>
  <si>
    <t>1.4</t>
  </si>
  <si>
    <t>1.4.1</t>
  </si>
  <si>
    <t>1.4.1.1</t>
  </si>
  <si>
    <t>2.1</t>
  </si>
  <si>
    <t>2.1.1</t>
  </si>
  <si>
    <t>2.2</t>
  </si>
  <si>
    <t>2.2.1</t>
  </si>
  <si>
    <t>2.3</t>
  </si>
  <si>
    <t>2.3.1</t>
  </si>
  <si>
    <t>2.4</t>
  </si>
  <si>
    <t>2.4.1</t>
  </si>
  <si>
    <t>2.4.2</t>
  </si>
  <si>
    <t>2.5</t>
  </si>
  <si>
    <t>2.5.1</t>
  </si>
  <si>
    <t>3.1</t>
  </si>
  <si>
    <t>3.1.1</t>
  </si>
  <si>
    <t>3.1.2</t>
  </si>
  <si>
    <t>3.2</t>
  </si>
  <si>
    <t>3.2.2</t>
  </si>
  <si>
    <t>3.4</t>
  </si>
  <si>
    <t>3.4.1</t>
  </si>
  <si>
    <t>4.1</t>
  </si>
  <si>
    <t>4.1.1</t>
  </si>
  <si>
    <t>4.2</t>
  </si>
  <si>
    <t>4.2.1</t>
  </si>
  <si>
    <t>4.3</t>
  </si>
  <si>
    <t>4.3.1</t>
  </si>
  <si>
    <t>4.4</t>
  </si>
  <si>
    <t>4.4.1</t>
  </si>
  <si>
    <t>4.4.2</t>
  </si>
  <si>
    <t>6.1</t>
  </si>
  <si>
    <t>6.1.1</t>
  </si>
  <si>
    <t>Detector Tipo 4</t>
  </si>
  <si>
    <t>Detector Tipo 3</t>
  </si>
  <si>
    <t>XZ1 (zh) - U 3 G 1,5</t>
  </si>
  <si>
    <t>XZ1 (zh) - U 2 x 1,5</t>
  </si>
  <si>
    <t>Tipo 2</t>
  </si>
  <si>
    <t>1.4.1.2</t>
  </si>
  <si>
    <t>2.1.2</t>
  </si>
  <si>
    <t>Detector Tipo 2</t>
  </si>
  <si>
    <t>Tipo 4</t>
  </si>
  <si>
    <r>
      <t xml:space="preserve">Fornecimento e montagem de aparelhagem de </t>
    </r>
    <r>
      <rPr>
        <b/>
        <i/>
        <sz val="9"/>
        <rFont val="Optima"/>
        <family val="2"/>
      </rPr>
      <t>montagem embebida estanque</t>
    </r>
    <r>
      <rPr>
        <i/>
        <sz val="9"/>
        <rFont val="Optima"/>
        <family val="2"/>
      </rPr>
      <t xml:space="preserve"> do seguinte tipo:</t>
    </r>
  </si>
  <si>
    <r>
      <t xml:space="preserve">Fornecimento e montagem de aparelhagem </t>
    </r>
    <r>
      <rPr>
        <b/>
        <i/>
        <sz val="9"/>
        <rFont val="Optima"/>
      </rPr>
      <t>saliente estanque</t>
    </r>
    <r>
      <rPr>
        <i/>
        <sz val="9"/>
        <rFont val="Optima"/>
        <family val="2"/>
      </rPr>
      <t>, do seguinte tipo:</t>
    </r>
  </si>
  <si>
    <t>Tipo E2</t>
  </si>
  <si>
    <t xml:space="preserve">Fornecimento montagem e colocação em funcionamento no quadro do piso 4 de programador horário semanal do tipo modular digital de 1 canal </t>
  </si>
  <si>
    <t>Reposicionamento e colocaçáo em funcionamento dos detetores de incêndio existentes nos locais alvo de alteração da compartimentação, incluindo o fornecimento, montagem e colocação em funcionamento de novos detetores em substituição de detetores que possam ficar danificados ou que seja necessário fornecer tendo em conta as novas compartimentações</t>
  </si>
  <si>
    <t>Ensaios, Vistorias e Telas finais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</si>
</sst>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$"/>
    <numFmt numFmtId="165" formatCode="#,##0.00\ [$€-1]"/>
    <numFmt numFmtId="166" formatCode="#,##0.00\ &quot;€&quot;"/>
    <numFmt numFmtId="167" formatCode="_-* #,##0.00\ [$€]_-;\-* #,##0.00\ [$€]_-;_-* &quot;-&quot;??\ [$€]_-;_-@_-"/>
  </numFmts>
  <fonts count="15">
    <font>
      <sz val="10"/>
      <name val="Arial"/>
    </font>
    <font>
      <sz val="10"/>
      <name val="Arial"/>
      <family val="2"/>
    </font>
    <font>
      <b/>
      <sz val="10"/>
      <name val="Optima"/>
      <family val="2"/>
    </font>
    <font>
      <b/>
      <sz val="9"/>
      <name val="Optima"/>
      <family val="2"/>
    </font>
    <font>
      <sz val="9"/>
      <name val="Optima"/>
      <family val="2"/>
    </font>
    <font>
      <b/>
      <i/>
      <sz val="9"/>
      <name val="Optima"/>
      <family val="2"/>
    </font>
    <font>
      <sz val="10"/>
      <name val="Optima"/>
      <family val="2"/>
    </font>
    <font>
      <i/>
      <sz val="9"/>
      <name val="Optima"/>
      <family val="2"/>
    </font>
    <font>
      <sz val="8"/>
      <name val="Optima"/>
      <family val="2"/>
    </font>
    <font>
      <sz val="9"/>
      <color indexed="10"/>
      <name val="Optima"/>
      <family val="2"/>
    </font>
    <font>
      <sz val="10"/>
      <name val="GillSans"/>
      <family val="2"/>
    </font>
    <font>
      <b/>
      <sz val="8"/>
      <name val="Optima"/>
      <family val="2"/>
    </font>
    <font>
      <b/>
      <sz val="8"/>
      <name val="Optima"/>
      <family val="1"/>
    </font>
    <font>
      <b/>
      <i/>
      <sz val="9"/>
      <name val="Optima"/>
      <family val="1"/>
    </font>
    <font>
      <b/>
      <i/>
      <sz val="9"/>
      <name val="Optim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125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top" wrapText="1"/>
    </xf>
    <xf numFmtId="164" fontId="4" fillId="0" borderId="9" xfId="0" applyNumberFormat="1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justify" shrinkToFit="1"/>
    </xf>
    <xf numFmtId="165" fontId="4" fillId="0" borderId="9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 shrinkToFit="1"/>
    </xf>
    <xf numFmtId="0" fontId="4" fillId="0" borderId="3" xfId="0" quotePrefix="1" applyFont="1" applyBorder="1" applyAlignment="1">
      <alignment horizontal="justify" shrinkToFit="1"/>
    </xf>
    <xf numFmtId="0" fontId="3" fillId="0" borderId="3" xfId="0" applyFont="1" applyBorder="1"/>
    <xf numFmtId="0" fontId="4" fillId="0" borderId="3" xfId="0" quotePrefix="1" applyFont="1" applyBorder="1" applyAlignment="1">
      <alignment horizontal="center" vertical="distributed" shrinkToFit="1"/>
    </xf>
    <xf numFmtId="166" fontId="4" fillId="0" borderId="3" xfId="0" applyNumberFormat="1" applyFont="1" applyBorder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3" xfId="0" applyFont="1" applyFill="1" applyBorder="1" applyAlignment="1">
      <alignment horizontal="justify" shrinkToFit="1"/>
    </xf>
    <xf numFmtId="166" fontId="9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165" fontId="3" fillId="0" borderId="11" xfId="0" applyNumberFormat="1" applyFont="1" applyBorder="1" applyAlignment="1">
      <alignment horizontal="center"/>
    </xf>
    <xf numFmtId="0" fontId="3" fillId="4" borderId="4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center" vertical="center"/>
    </xf>
    <xf numFmtId="164" fontId="4" fillId="4" borderId="4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justify" vertical="top" wrapText="1"/>
    </xf>
    <xf numFmtId="166" fontId="4" fillId="0" borderId="9" xfId="0" applyNumberFormat="1" applyFont="1" applyBorder="1" applyAlignment="1">
      <alignment horizontal="center" vertical="distributed"/>
    </xf>
    <xf numFmtId="0" fontId="2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</cellXfs>
  <cellStyles count="3">
    <cellStyle name="Euro" xfId="1" xr:uid="{00000000-0005-0000-0000-000000000000}"/>
    <cellStyle name="Normal" xfId="0" builtinId="0"/>
    <cellStyle name="Normal 10" xfId="2" xr:uid="{5D10BC26-8980-434E-9B13-A6A37B139EC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>
    <pageSetUpPr fitToPage="1"/>
  </sheetPr>
  <dimension ref="A1:J121"/>
  <sheetViews>
    <sheetView tabSelected="1" view="pageBreakPreview" zoomScale="115" zoomScaleNormal="115" zoomScaleSheetLayoutView="115" workbookViewId="0">
      <pane ySplit="1" topLeftCell="A2" activePane="bottomLeft" state="frozen"/>
      <selection pane="bottomLeft" activeCell="G7" sqref="G7"/>
    </sheetView>
  </sheetViews>
  <sheetFormatPr defaultColWidth="9.1796875" defaultRowHeight="11.5"/>
  <cols>
    <col min="1" max="1" width="5.7265625" style="44" bestFit="1" customWidth="1"/>
    <col min="2" max="2" width="65.7265625" style="1" customWidth="1"/>
    <col min="3" max="3" width="3.54296875" style="9" customWidth="1"/>
    <col min="4" max="4" width="10.54296875" style="9" customWidth="1"/>
    <col min="5" max="5" width="10.26953125" style="9" bestFit="1" customWidth="1"/>
    <col min="6" max="6" width="11.26953125" style="1" bestFit="1" customWidth="1"/>
    <col min="7" max="16384" width="9.1796875" style="1"/>
  </cols>
  <sheetData>
    <row r="1" spans="1:10" ht="29.25" customHeight="1" thickTop="1">
      <c r="A1" s="38" t="s">
        <v>16</v>
      </c>
      <c r="B1" s="10" t="s">
        <v>0</v>
      </c>
      <c r="C1" s="2" t="s">
        <v>1</v>
      </c>
      <c r="D1" s="11" t="s">
        <v>2</v>
      </c>
      <c r="E1" s="2" t="s">
        <v>3</v>
      </c>
      <c r="F1" s="12" t="s">
        <v>4</v>
      </c>
    </row>
    <row r="2" spans="1:10" ht="23">
      <c r="A2" s="39"/>
      <c r="B2" s="13" t="s">
        <v>5</v>
      </c>
      <c r="C2" s="14"/>
      <c r="D2" s="6"/>
      <c r="E2" s="3"/>
      <c r="F2" s="16"/>
    </row>
    <row r="3" spans="1:10">
      <c r="A3" s="39"/>
      <c r="B3" s="15"/>
      <c r="C3" s="14"/>
      <c r="D3" s="6"/>
      <c r="E3" s="4"/>
      <c r="F3" s="16"/>
    </row>
    <row r="4" spans="1:10">
      <c r="A4" s="40">
        <v>1</v>
      </c>
      <c r="B4" s="32" t="s">
        <v>18</v>
      </c>
      <c r="C4" s="33"/>
      <c r="D4" s="33"/>
      <c r="E4" s="34"/>
      <c r="F4" s="35"/>
    </row>
    <row r="5" spans="1:10">
      <c r="A5" s="39"/>
      <c r="B5" s="17"/>
      <c r="C5" s="14"/>
      <c r="D5" s="6"/>
      <c r="E5" s="4"/>
      <c r="F5" s="16"/>
    </row>
    <row r="6" spans="1:10" ht="12.5">
      <c r="A6" s="41" t="s">
        <v>54</v>
      </c>
      <c r="B6" s="26" t="s">
        <v>13</v>
      </c>
      <c r="C6" s="6"/>
      <c r="D6" s="6"/>
      <c r="E6" s="5"/>
      <c r="F6" s="25"/>
      <c r="J6"/>
    </row>
    <row r="7" spans="1:10" ht="60">
      <c r="A7" s="42" t="s">
        <v>55</v>
      </c>
      <c r="B7" s="27" t="s">
        <v>47</v>
      </c>
      <c r="C7" s="6"/>
      <c r="D7" s="6"/>
      <c r="E7" s="24"/>
      <c r="F7" s="25"/>
    </row>
    <row r="8" spans="1:10">
      <c r="A8" s="42" t="s">
        <v>56</v>
      </c>
      <c r="B8" s="18" t="s">
        <v>14</v>
      </c>
      <c r="C8" s="6" t="s">
        <v>8</v>
      </c>
      <c r="D8" s="6">
        <v>16</v>
      </c>
      <c r="E8" s="24"/>
      <c r="F8" s="25"/>
    </row>
    <row r="9" spans="1:10">
      <c r="A9" s="42" t="str">
        <f>IF(B9="","",IF(#REF!="",(#REF!),(#REF!)))</f>
        <v/>
      </c>
      <c r="B9" s="18"/>
      <c r="C9" s="6"/>
      <c r="D9" s="6"/>
      <c r="E9" s="4"/>
      <c r="F9" s="25"/>
    </row>
    <row r="10" spans="1:10">
      <c r="A10" s="41" t="s">
        <v>57</v>
      </c>
      <c r="B10" s="26" t="s">
        <v>15</v>
      </c>
      <c r="C10" s="6"/>
      <c r="D10" s="6"/>
      <c r="E10" s="4"/>
      <c r="F10" s="25"/>
    </row>
    <row r="11" spans="1:10" ht="12">
      <c r="A11" s="42" t="s">
        <v>58</v>
      </c>
      <c r="B11" s="27" t="s">
        <v>11</v>
      </c>
      <c r="C11" s="6"/>
      <c r="D11" s="6"/>
      <c r="E11" s="6"/>
      <c r="F11" s="25"/>
    </row>
    <row r="12" spans="1:10">
      <c r="A12" s="42" t="s">
        <v>59</v>
      </c>
      <c r="B12" s="18" t="s">
        <v>50</v>
      </c>
      <c r="C12" s="6" t="s">
        <v>8</v>
      </c>
      <c r="D12" s="6">
        <v>16</v>
      </c>
      <c r="E12" s="24"/>
      <c r="F12" s="25"/>
    </row>
    <row r="13" spans="1:10">
      <c r="A13" s="42"/>
      <c r="B13" s="18"/>
      <c r="C13" s="6"/>
      <c r="D13" s="6"/>
      <c r="E13" s="24"/>
      <c r="F13" s="25"/>
    </row>
    <row r="14" spans="1:10">
      <c r="A14" s="41" t="s">
        <v>60</v>
      </c>
      <c r="B14" s="26" t="s">
        <v>9</v>
      </c>
      <c r="C14" s="6"/>
      <c r="D14" s="6"/>
      <c r="E14" s="7"/>
      <c r="F14" s="19"/>
    </row>
    <row r="15" spans="1:10" ht="12">
      <c r="A15" s="42" t="s">
        <v>61</v>
      </c>
      <c r="B15" s="27" t="s">
        <v>49</v>
      </c>
      <c r="C15" s="6"/>
      <c r="D15" s="6"/>
      <c r="E15" s="5"/>
      <c r="F15" s="25"/>
    </row>
    <row r="16" spans="1:10">
      <c r="A16" s="42" t="s">
        <v>62</v>
      </c>
      <c r="B16" s="18" t="s">
        <v>38</v>
      </c>
      <c r="C16" s="6" t="s">
        <v>1</v>
      </c>
      <c r="D16" s="6">
        <v>2</v>
      </c>
      <c r="E16" s="24"/>
      <c r="F16" s="25"/>
    </row>
    <row r="17" spans="1:6">
      <c r="A17" s="42"/>
      <c r="B17" s="18"/>
      <c r="C17" s="6"/>
      <c r="D17" s="6"/>
      <c r="E17" s="24"/>
      <c r="F17" s="25"/>
    </row>
    <row r="18" spans="1:6" ht="12">
      <c r="A18" s="42" t="s">
        <v>61</v>
      </c>
      <c r="B18" s="27" t="s">
        <v>48</v>
      </c>
      <c r="C18" s="6"/>
      <c r="D18" s="6"/>
      <c r="E18" s="5"/>
      <c r="F18" s="25"/>
    </row>
    <row r="19" spans="1:6">
      <c r="A19" s="42" t="s">
        <v>97</v>
      </c>
      <c r="B19" s="18" t="s">
        <v>24</v>
      </c>
      <c r="C19" s="6" t="s">
        <v>1</v>
      </c>
      <c r="D19" s="6">
        <v>1</v>
      </c>
      <c r="E19" s="24"/>
      <c r="F19" s="25"/>
    </row>
    <row r="20" spans="1:6">
      <c r="A20" s="42"/>
      <c r="B20" s="18"/>
      <c r="C20" s="6"/>
      <c r="D20" s="6"/>
      <c r="E20" s="24"/>
      <c r="F20" s="25"/>
    </row>
    <row r="21" spans="1:6">
      <c r="A21" s="39"/>
      <c r="B21" s="20" t="s">
        <v>44</v>
      </c>
      <c r="C21" s="6"/>
      <c r="D21" s="6"/>
      <c r="E21" s="5"/>
      <c r="F21" s="25"/>
    </row>
    <row r="22" spans="1:6">
      <c r="A22" s="39"/>
      <c r="B22" s="20"/>
      <c r="C22" s="6"/>
      <c r="D22" s="6"/>
      <c r="E22" s="5"/>
      <c r="F22" s="25"/>
    </row>
    <row r="23" spans="1:6">
      <c r="A23" s="40">
        <v>2</v>
      </c>
      <c r="B23" s="32" t="s">
        <v>20</v>
      </c>
      <c r="C23" s="33"/>
      <c r="D23" s="33"/>
      <c r="E23" s="34"/>
      <c r="F23" s="35"/>
    </row>
    <row r="24" spans="1:6">
      <c r="A24" s="39"/>
      <c r="B24" s="18"/>
      <c r="C24" s="6"/>
      <c r="D24" s="6"/>
      <c r="E24" s="5"/>
      <c r="F24" s="25"/>
    </row>
    <row r="25" spans="1:6">
      <c r="A25" s="41" t="s">
        <v>63</v>
      </c>
      <c r="B25" s="26" t="s">
        <v>21</v>
      </c>
      <c r="C25" s="6"/>
      <c r="D25" s="6"/>
      <c r="E25" s="5"/>
      <c r="F25" s="25"/>
    </row>
    <row r="26" spans="1:6" ht="60">
      <c r="A26" s="42" t="s">
        <v>64</v>
      </c>
      <c r="B26" s="27" t="s">
        <v>47</v>
      </c>
      <c r="C26" s="6"/>
      <c r="D26" s="6"/>
      <c r="E26" s="6"/>
      <c r="F26" s="25"/>
    </row>
    <row r="27" spans="1:6">
      <c r="A27" s="42"/>
      <c r="B27" s="18" t="s">
        <v>22</v>
      </c>
      <c r="C27" s="6" t="s">
        <v>8</v>
      </c>
      <c r="D27" s="6">
        <f>68+12</f>
        <v>80</v>
      </c>
      <c r="E27" s="24"/>
      <c r="F27" s="25"/>
    </row>
    <row r="28" spans="1:6">
      <c r="A28" s="42"/>
      <c r="B28" s="18"/>
      <c r="C28" s="6"/>
      <c r="D28" s="6"/>
      <c r="E28" s="24"/>
      <c r="F28" s="25"/>
    </row>
    <row r="29" spans="1:6" ht="60">
      <c r="A29" s="42" t="s">
        <v>98</v>
      </c>
      <c r="B29" s="27" t="s">
        <v>46</v>
      </c>
      <c r="C29" s="6"/>
      <c r="D29" s="6"/>
      <c r="E29" s="5"/>
      <c r="F29" s="25"/>
    </row>
    <row r="30" spans="1:6">
      <c r="A30" s="42"/>
      <c r="B30" s="18" t="s">
        <v>22</v>
      </c>
      <c r="C30" s="6" t="s">
        <v>8</v>
      </c>
      <c r="D30" s="6">
        <f>32+18</f>
        <v>50</v>
      </c>
      <c r="E30" s="24"/>
      <c r="F30" s="25"/>
    </row>
    <row r="31" spans="1:6">
      <c r="A31" s="42" t="str">
        <f>IF(B31="","",IF(#REF!="",(A27),(#REF!)))</f>
        <v/>
      </c>
      <c r="B31" s="18"/>
      <c r="C31" s="6"/>
      <c r="D31" s="6"/>
      <c r="E31" s="24"/>
      <c r="F31" s="25"/>
    </row>
    <row r="32" spans="1:6">
      <c r="A32" s="41" t="s">
        <v>65</v>
      </c>
      <c r="B32" s="26" t="s">
        <v>15</v>
      </c>
      <c r="C32" s="6"/>
      <c r="D32" s="6"/>
      <c r="E32" s="5"/>
      <c r="F32" s="25"/>
    </row>
    <row r="33" spans="1:6" ht="12">
      <c r="A33" s="42" t="s">
        <v>66</v>
      </c>
      <c r="B33" s="27" t="s">
        <v>11</v>
      </c>
      <c r="C33" s="6"/>
      <c r="D33" s="6"/>
      <c r="E33" s="6"/>
      <c r="F33" s="25"/>
    </row>
    <row r="34" spans="1:6">
      <c r="A34" s="42"/>
      <c r="B34" s="18" t="s">
        <v>95</v>
      </c>
      <c r="C34" s="6" t="s">
        <v>8</v>
      </c>
      <c r="D34" s="6">
        <f>12+18</f>
        <v>30</v>
      </c>
      <c r="E34" s="24"/>
      <c r="F34" s="25"/>
    </row>
    <row r="35" spans="1:6">
      <c r="A35" s="42"/>
      <c r="B35" s="18" t="s">
        <v>94</v>
      </c>
      <c r="C35" s="6" t="s">
        <v>8</v>
      </c>
      <c r="D35" s="6">
        <f>68+32</f>
        <v>100</v>
      </c>
      <c r="E35" s="24"/>
      <c r="F35" s="25"/>
    </row>
    <row r="36" spans="1:6">
      <c r="A36" s="42" t="str">
        <f>IF(B36="","",IF(#REF!="",(A35),(#REF!)))</f>
        <v/>
      </c>
      <c r="B36" s="18"/>
      <c r="C36" s="6"/>
      <c r="D36" s="6"/>
      <c r="E36" s="28"/>
      <c r="F36" s="25"/>
    </row>
    <row r="37" spans="1:6">
      <c r="A37" s="41" t="s">
        <v>67</v>
      </c>
      <c r="B37" s="26" t="s">
        <v>23</v>
      </c>
      <c r="C37" s="6"/>
      <c r="D37" s="6"/>
      <c r="E37" s="24"/>
      <c r="F37" s="25"/>
    </row>
    <row r="38" spans="1:6" ht="24">
      <c r="A38" s="42" t="s">
        <v>68</v>
      </c>
      <c r="B38" s="27" t="s">
        <v>45</v>
      </c>
      <c r="C38" s="6"/>
      <c r="D38" s="6"/>
      <c r="E38" s="24"/>
      <c r="F38" s="25"/>
    </row>
    <row r="39" spans="1:6">
      <c r="A39" s="42"/>
      <c r="B39" s="18" t="s">
        <v>39</v>
      </c>
      <c r="C39" s="6" t="s">
        <v>1</v>
      </c>
      <c r="D39" s="6">
        <v>5</v>
      </c>
      <c r="E39" s="24"/>
      <c r="F39" s="25"/>
    </row>
    <row r="40" spans="1:6">
      <c r="A40" s="42"/>
      <c r="B40" s="18" t="s">
        <v>99</v>
      </c>
      <c r="C40" s="6" t="s">
        <v>1</v>
      </c>
      <c r="D40" s="6">
        <v>8</v>
      </c>
      <c r="E40" s="24"/>
      <c r="F40" s="25"/>
    </row>
    <row r="41" spans="1:6">
      <c r="A41" s="42"/>
      <c r="B41" s="18" t="s">
        <v>93</v>
      </c>
      <c r="C41" s="6" t="s">
        <v>1</v>
      </c>
      <c r="D41" s="6">
        <v>13</v>
      </c>
      <c r="E41" s="24"/>
      <c r="F41" s="25"/>
    </row>
    <row r="42" spans="1:6">
      <c r="A42" s="42"/>
      <c r="B42" s="18" t="s">
        <v>92</v>
      </c>
      <c r="C42" s="6" t="s">
        <v>1</v>
      </c>
      <c r="D42" s="6">
        <v>1</v>
      </c>
      <c r="E42" s="24"/>
      <c r="F42" s="25"/>
    </row>
    <row r="43" spans="1:6">
      <c r="A43" s="42"/>
      <c r="B43" s="18"/>
      <c r="C43" s="6"/>
      <c r="D43" s="6"/>
      <c r="E43" s="24"/>
      <c r="F43" s="25"/>
    </row>
    <row r="44" spans="1:6">
      <c r="A44" s="41" t="s">
        <v>69</v>
      </c>
      <c r="B44" s="26" t="s">
        <v>9</v>
      </c>
      <c r="C44" s="6"/>
      <c r="D44" s="6"/>
      <c r="E44" s="24"/>
      <c r="F44" s="25"/>
    </row>
    <row r="45" spans="1:6" ht="12">
      <c r="A45" s="42" t="s">
        <v>70</v>
      </c>
      <c r="B45" s="27" t="s">
        <v>48</v>
      </c>
      <c r="C45" s="6"/>
      <c r="D45" s="6"/>
      <c r="E45" s="24"/>
      <c r="F45" s="25"/>
    </row>
    <row r="46" spans="1:6">
      <c r="A46" s="42"/>
      <c r="B46" s="18" t="s">
        <v>34</v>
      </c>
      <c r="C46" s="6" t="s">
        <v>1</v>
      </c>
      <c r="D46" s="6">
        <v>21</v>
      </c>
      <c r="E46" s="24"/>
      <c r="F46" s="25"/>
    </row>
    <row r="47" spans="1:6">
      <c r="A47" s="42"/>
      <c r="B47" s="18"/>
      <c r="C47" s="6"/>
      <c r="D47" s="6"/>
      <c r="E47" s="24"/>
      <c r="F47" s="25"/>
    </row>
    <row r="48" spans="1:6" ht="12">
      <c r="A48" s="42" t="s">
        <v>71</v>
      </c>
      <c r="B48" s="27" t="s">
        <v>49</v>
      </c>
      <c r="C48" s="6"/>
      <c r="D48" s="6"/>
      <c r="E48" s="24"/>
      <c r="F48" s="25"/>
    </row>
    <row r="49" spans="1:6">
      <c r="A49" s="42"/>
      <c r="B49" s="18" t="s">
        <v>24</v>
      </c>
      <c r="C49" s="6" t="s">
        <v>1</v>
      </c>
      <c r="D49" s="6">
        <v>14</v>
      </c>
      <c r="E49" s="24"/>
      <c r="F49" s="25"/>
    </row>
    <row r="50" spans="1:6">
      <c r="A50" s="42" t="str">
        <f>IF(B50="","",IF(#REF!="",(#REF!),(#REF!)))</f>
        <v/>
      </c>
      <c r="B50" s="18"/>
      <c r="C50" s="6"/>
      <c r="D50" s="6"/>
      <c r="E50" s="24"/>
      <c r="F50" s="25"/>
    </row>
    <row r="51" spans="1:6">
      <c r="A51" s="41" t="s">
        <v>72</v>
      </c>
      <c r="B51" s="26" t="s">
        <v>25</v>
      </c>
      <c r="C51" s="6"/>
      <c r="D51" s="6"/>
      <c r="E51" s="24"/>
      <c r="F51" s="25"/>
    </row>
    <row r="52" spans="1:6" ht="24">
      <c r="A52" s="42" t="s">
        <v>73</v>
      </c>
      <c r="B52" s="27" t="s">
        <v>40</v>
      </c>
      <c r="C52" s="6"/>
      <c r="D52" s="6"/>
      <c r="E52" s="24"/>
      <c r="F52" s="25"/>
    </row>
    <row r="53" spans="1:6">
      <c r="A53" s="42"/>
      <c r="B53" s="18" t="s">
        <v>26</v>
      </c>
      <c r="C53" s="6" t="s">
        <v>1</v>
      </c>
      <c r="D53" s="6">
        <v>43</v>
      </c>
      <c r="E53" s="24"/>
      <c r="F53" s="25"/>
    </row>
    <row r="54" spans="1:6">
      <c r="A54" s="42"/>
      <c r="B54" s="18" t="s">
        <v>96</v>
      </c>
      <c r="C54" s="6" t="s">
        <v>1</v>
      </c>
      <c r="D54" s="6">
        <v>21</v>
      </c>
      <c r="E54" s="24"/>
      <c r="F54" s="25"/>
    </row>
    <row r="55" spans="1:6">
      <c r="A55" s="42"/>
      <c r="B55" s="18" t="s">
        <v>35</v>
      </c>
      <c r="C55" s="6" t="s">
        <v>1</v>
      </c>
      <c r="D55" s="6">
        <v>7</v>
      </c>
      <c r="E55" s="24"/>
      <c r="F55" s="25"/>
    </row>
    <row r="56" spans="1:6">
      <c r="A56" s="42"/>
      <c r="B56" s="18" t="s">
        <v>100</v>
      </c>
      <c r="C56" s="6" t="s">
        <v>1</v>
      </c>
      <c r="D56" s="6">
        <v>1</v>
      </c>
      <c r="E56" s="24"/>
      <c r="F56" s="25"/>
    </row>
    <row r="57" spans="1:6">
      <c r="A57" s="42"/>
      <c r="B57" s="18" t="s">
        <v>36</v>
      </c>
      <c r="C57" s="6" t="s">
        <v>1</v>
      </c>
      <c r="D57" s="6">
        <v>2</v>
      </c>
      <c r="E57" s="24"/>
      <c r="F57" s="25"/>
    </row>
    <row r="58" spans="1:6">
      <c r="A58" s="42"/>
      <c r="B58" s="18"/>
      <c r="C58" s="6"/>
      <c r="D58" s="6"/>
      <c r="E58" s="24"/>
      <c r="F58" s="25"/>
    </row>
    <row r="59" spans="1:6">
      <c r="A59" s="42"/>
      <c r="B59" s="20" t="s">
        <v>27</v>
      </c>
      <c r="C59" s="6"/>
      <c r="D59" s="6"/>
      <c r="E59" s="5"/>
      <c r="F59" s="25"/>
    </row>
    <row r="60" spans="1:6">
      <c r="A60" s="39"/>
      <c r="B60" s="20"/>
      <c r="C60" s="6"/>
      <c r="D60" s="6"/>
      <c r="E60" s="5"/>
      <c r="F60" s="25"/>
    </row>
    <row r="61" spans="1:6">
      <c r="A61" s="40">
        <v>3</v>
      </c>
      <c r="B61" s="32" t="s">
        <v>28</v>
      </c>
      <c r="C61" s="33"/>
      <c r="D61" s="33"/>
      <c r="E61" s="34"/>
      <c r="F61" s="35"/>
    </row>
    <row r="62" spans="1:6">
      <c r="A62" s="39"/>
      <c r="B62" s="18"/>
      <c r="C62" s="14"/>
      <c r="D62" s="14"/>
      <c r="E62" s="24"/>
      <c r="F62" s="16"/>
    </row>
    <row r="63" spans="1:6">
      <c r="A63" s="42" t="s">
        <v>74</v>
      </c>
      <c r="B63" s="26" t="s">
        <v>21</v>
      </c>
      <c r="C63" s="6"/>
      <c r="D63" s="6"/>
      <c r="E63" s="5"/>
      <c r="F63" s="25"/>
    </row>
    <row r="64" spans="1:6" ht="60">
      <c r="A64" s="42" t="s">
        <v>75</v>
      </c>
      <c r="B64" s="27" t="s">
        <v>46</v>
      </c>
      <c r="C64" s="6"/>
      <c r="D64" s="6"/>
      <c r="E64" s="5"/>
      <c r="F64" s="25"/>
    </row>
    <row r="65" spans="1:6">
      <c r="A65" s="42"/>
      <c r="B65" s="18" t="s">
        <v>22</v>
      </c>
      <c r="C65" s="6" t="s">
        <v>8</v>
      </c>
      <c r="D65" s="6">
        <v>15</v>
      </c>
      <c r="E65" s="24"/>
      <c r="F65" s="25"/>
    </row>
    <row r="66" spans="1:6">
      <c r="A66" s="42" t="str">
        <f>IF(B66="","",IF(#REF!="",(A65),(#REF!)))</f>
        <v/>
      </c>
      <c r="B66" s="18"/>
      <c r="C66" s="6"/>
      <c r="D66" s="6"/>
      <c r="E66" s="6"/>
      <c r="F66" s="25"/>
    </row>
    <row r="67" spans="1:6" ht="60">
      <c r="A67" s="42" t="s">
        <v>76</v>
      </c>
      <c r="B67" s="27" t="s">
        <v>47</v>
      </c>
      <c r="C67" s="6"/>
      <c r="D67" s="6"/>
      <c r="E67" s="6"/>
      <c r="F67" s="25"/>
    </row>
    <row r="68" spans="1:6">
      <c r="A68" s="42"/>
      <c r="B68" s="18" t="s">
        <v>22</v>
      </c>
      <c r="C68" s="6" t="s">
        <v>8</v>
      </c>
      <c r="D68" s="6">
        <v>5</v>
      </c>
      <c r="E68" s="24"/>
      <c r="F68" s="25"/>
    </row>
    <row r="69" spans="1:6">
      <c r="A69" s="42" t="str">
        <f>IF(B69="","",IF(#REF!="",(A68),(#REF!)))</f>
        <v/>
      </c>
      <c r="B69" s="18"/>
      <c r="C69" s="6"/>
      <c r="D69" s="6"/>
      <c r="E69" s="24"/>
      <c r="F69" s="25"/>
    </row>
    <row r="70" spans="1:6">
      <c r="A70" s="41" t="s">
        <v>77</v>
      </c>
      <c r="B70" s="26" t="s">
        <v>15</v>
      </c>
      <c r="C70" s="6"/>
      <c r="D70" s="6"/>
      <c r="E70" s="5"/>
      <c r="F70" s="25"/>
    </row>
    <row r="71" spans="1:6" ht="12">
      <c r="A71" s="42" t="s">
        <v>78</v>
      </c>
      <c r="B71" s="27" t="s">
        <v>11</v>
      </c>
      <c r="C71" s="6"/>
      <c r="D71" s="6"/>
      <c r="E71" s="6"/>
      <c r="F71" s="25"/>
    </row>
    <row r="72" spans="1:6">
      <c r="A72" s="42"/>
      <c r="B72" s="18" t="s">
        <v>94</v>
      </c>
      <c r="C72" s="6" t="s">
        <v>8</v>
      </c>
      <c r="D72" s="6">
        <v>20</v>
      </c>
      <c r="E72" s="24"/>
      <c r="F72" s="25"/>
    </row>
    <row r="73" spans="1:6" ht="12.5">
      <c r="A73" s="42"/>
      <c r="B73" s="18"/>
      <c r="C73" s="29"/>
      <c r="D73" s="6"/>
      <c r="E73" s="24"/>
      <c r="F73" s="25"/>
    </row>
    <row r="74" spans="1:6">
      <c r="A74" s="41" t="s">
        <v>79</v>
      </c>
      <c r="B74" s="26" t="s">
        <v>25</v>
      </c>
      <c r="C74" s="6"/>
      <c r="D74" s="6"/>
      <c r="E74" s="24"/>
      <c r="F74" s="25"/>
    </row>
    <row r="75" spans="1:6" ht="24">
      <c r="A75" s="42" t="s">
        <v>80</v>
      </c>
      <c r="B75" s="27" t="s">
        <v>41</v>
      </c>
      <c r="C75" s="6"/>
      <c r="D75" s="6"/>
      <c r="E75" s="24"/>
      <c r="F75" s="25"/>
    </row>
    <row r="76" spans="1:6">
      <c r="A76" s="42"/>
      <c r="B76" s="18" t="s">
        <v>29</v>
      </c>
      <c r="C76" s="6" t="s">
        <v>1</v>
      </c>
      <c r="D76" s="6">
        <v>16</v>
      </c>
      <c r="E76" s="24"/>
      <c r="F76" s="25"/>
    </row>
    <row r="77" spans="1:6">
      <c r="A77" s="42"/>
      <c r="B77" s="18" t="s">
        <v>103</v>
      </c>
      <c r="C77" s="6" t="s">
        <v>1</v>
      </c>
      <c r="D77" s="6">
        <v>3</v>
      </c>
      <c r="E77" s="24"/>
      <c r="F77" s="25"/>
    </row>
    <row r="78" spans="1:6">
      <c r="A78" s="42"/>
      <c r="B78" s="18"/>
      <c r="C78" s="6"/>
      <c r="D78" s="6"/>
      <c r="E78" s="24"/>
      <c r="F78" s="25"/>
    </row>
    <row r="79" spans="1:6">
      <c r="A79" s="39"/>
      <c r="B79" s="20" t="s">
        <v>30</v>
      </c>
      <c r="C79" s="6"/>
      <c r="D79" s="6"/>
      <c r="E79" s="5"/>
      <c r="F79" s="25"/>
    </row>
    <row r="80" spans="1:6">
      <c r="A80" s="39"/>
      <c r="B80" s="18"/>
      <c r="C80" s="6"/>
      <c r="D80" s="6"/>
      <c r="E80" s="24"/>
      <c r="F80" s="25"/>
    </row>
    <row r="81" spans="1:6">
      <c r="A81" s="40">
        <v>4</v>
      </c>
      <c r="B81" s="32" t="s">
        <v>31</v>
      </c>
      <c r="C81" s="33"/>
      <c r="D81" s="33"/>
      <c r="E81" s="34"/>
      <c r="F81" s="35"/>
    </row>
    <row r="82" spans="1:6">
      <c r="A82" s="39"/>
      <c r="B82" s="18"/>
      <c r="C82" s="14"/>
      <c r="D82" s="14"/>
      <c r="E82" s="24"/>
      <c r="F82" s="16"/>
    </row>
    <row r="83" spans="1:6">
      <c r="A83" s="41" t="s">
        <v>81</v>
      </c>
      <c r="B83" s="26" t="s">
        <v>13</v>
      </c>
      <c r="C83" s="6"/>
      <c r="D83" s="6"/>
      <c r="E83" s="5"/>
      <c r="F83" s="25"/>
    </row>
    <row r="84" spans="1:6" ht="60">
      <c r="A84" s="42" t="s">
        <v>82</v>
      </c>
      <c r="B84" s="27" t="s">
        <v>46</v>
      </c>
      <c r="C84" s="6"/>
      <c r="D84" s="6"/>
      <c r="E84" s="24"/>
      <c r="F84" s="25"/>
    </row>
    <row r="85" spans="1:6">
      <c r="A85" s="42"/>
      <c r="B85" s="18" t="s">
        <v>14</v>
      </c>
      <c r="C85" s="6" t="s">
        <v>8</v>
      </c>
      <c r="D85" s="6">
        <v>53</v>
      </c>
      <c r="E85" s="24"/>
      <c r="F85" s="25"/>
    </row>
    <row r="86" spans="1:6">
      <c r="A86" s="42"/>
      <c r="B86" s="18"/>
      <c r="C86" s="14"/>
      <c r="D86" s="6"/>
      <c r="E86" s="6"/>
      <c r="F86" s="25"/>
    </row>
    <row r="87" spans="1:6">
      <c r="A87" s="41" t="s">
        <v>83</v>
      </c>
      <c r="B87" s="26" t="s">
        <v>15</v>
      </c>
      <c r="C87" s="6"/>
      <c r="D87" s="6"/>
      <c r="E87" s="4"/>
      <c r="F87" s="25"/>
    </row>
    <row r="88" spans="1:6" ht="12">
      <c r="A88" s="42" t="s">
        <v>84</v>
      </c>
      <c r="B88" s="27" t="s">
        <v>11</v>
      </c>
      <c r="C88" s="6"/>
      <c r="D88" s="6"/>
      <c r="E88" s="6"/>
      <c r="F88" s="25"/>
    </row>
    <row r="89" spans="1:6">
      <c r="A89" s="42"/>
      <c r="B89" s="18" t="s">
        <v>50</v>
      </c>
      <c r="C89" s="6" t="s">
        <v>8</v>
      </c>
      <c r="D89" s="6">
        <v>55</v>
      </c>
      <c r="E89" s="24"/>
      <c r="F89" s="25"/>
    </row>
    <row r="90" spans="1:6">
      <c r="A90" s="42"/>
      <c r="B90" s="18"/>
      <c r="C90" s="14"/>
      <c r="D90" s="6"/>
      <c r="E90" s="24"/>
      <c r="F90" s="25"/>
    </row>
    <row r="91" spans="1:6">
      <c r="A91" s="41" t="s">
        <v>85</v>
      </c>
      <c r="B91" s="26" t="s">
        <v>9</v>
      </c>
      <c r="C91" s="6"/>
      <c r="D91" s="6"/>
      <c r="E91" s="24"/>
      <c r="F91" s="25"/>
    </row>
    <row r="92" spans="1:6" ht="12">
      <c r="A92" s="42" t="s">
        <v>86</v>
      </c>
      <c r="B92" s="27" t="s">
        <v>19</v>
      </c>
      <c r="C92" s="6"/>
      <c r="D92" s="6"/>
      <c r="E92" s="5"/>
      <c r="F92" s="25"/>
    </row>
    <row r="93" spans="1:6">
      <c r="A93" s="42"/>
      <c r="B93" s="18" t="s">
        <v>51</v>
      </c>
      <c r="C93" s="6" t="s">
        <v>1</v>
      </c>
      <c r="D93" s="6">
        <v>9</v>
      </c>
      <c r="E93" s="24"/>
      <c r="F93" s="25"/>
    </row>
    <row r="94" spans="1:6">
      <c r="A94" s="42"/>
      <c r="B94" s="18" t="s">
        <v>24</v>
      </c>
      <c r="C94" s="6" t="s">
        <v>1</v>
      </c>
      <c r="D94" s="6">
        <v>1</v>
      </c>
      <c r="E94" s="24"/>
      <c r="F94" s="25"/>
    </row>
    <row r="95" spans="1:6">
      <c r="A95" s="42" t="str">
        <f>IF(B95="","",IF(#REF!="",(#REF!),(#REF!)))</f>
        <v/>
      </c>
      <c r="B95" s="18"/>
      <c r="C95" s="6"/>
      <c r="D95" s="6"/>
      <c r="E95" s="24"/>
      <c r="F95" s="25"/>
    </row>
    <row r="96" spans="1:6">
      <c r="A96" s="41" t="s">
        <v>87</v>
      </c>
      <c r="B96" s="26" t="s">
        <v>23</v>
      </c>
      <c r="C96" s="6"/>
      <c r="D96" s="6"/>
      <c r="E96" s="24"/>
      <c r="F96" s="25"/>
    </row>
    <row r="97" spans="1:6" ht="24">
      <c r="A97" s="42" t="s">
        <v>88</v>
      </c>
      <c r="B97" s="27" t="s">
        <v>52</v>
      </c>
      <c r="C97" s="6"/>
      <c r="D97" s="6"/>
      <c r="E97" s="24"/>
      <c r="F97" s="25"/>
    </row>
    <row r="98" spans="1:6">
      <c r="A98" s="42"/>
      <c r="B98" s="18" t="s">
        <v>42</v>
      </c>
      <c r="C98" s="6" t="s">
        <v>1</v>
      </c>
      <c r="D98" s="6">
        <v>7</v>
      </c>
      <c r="E98" s="24"/>
      <c r="F98" s="25"/>
    </row>
    <row r="99" spans="1:6">
      <c r="A99" s="42"/>
      <c r="B99" s="18"/>
      <c r="C99" s="6"/>
      <c r="D99" s="6"/>
      <c r="E99" s="24"/>
      <c r="F99" s="25"/>
    </row>
    <row r="100" spans="1:6" ht="24">
      <c r="A100" s="42" t="s">
        <v>88</v>
      </c>
      <c r="B100" s="27" t="s">
        <v>101</v>
      </c>
      <c r="C100" s="6"/>
      <c r="D100" s="6"/>
      <c r="E100" s="24"/>
      <c r="F100" s="25"/>
    </row>
    <row r="101" spans="1:6">
      <c r="A101" s="42"/>
      <c r="B101" s="18" t="s">
        <v>42</v>
      </c>
      <c r="C101" s="6" t="s">
        <v>1</v>
      </c>
      <c r="D101" s="6">
        <v>5</v>
      </c>
      <c r="E101" s="24"/>
      <c r="F101" s="25"/>
    </row>
    <row r="102" spans="1:6">
      <c r="A102" s="42"/>
      <c r="B102" s="18"/>
      <c r="C102" s="6"/>
      <c r="D102" s="6"/>
      <c r="E102" s="24"/>
      <c r="F102" s="25"/>
    </row>
    <row r="103" spans="1:6" ht="12">
      <c r="A103" s="42" t="s">
        <v>89</v>
      </c>
      <c r="B103" s="27" t="s">
        <v>102</v>
      </c>
      <c r="C103" s="6"/>
      <c r="D103" s="6"/>
      <c r="E103" s="24"/>
      <c r="F103" s="25"/>
    </row>
    <row r="104" spans="1:6">
      <c r="A104" s="42"/>
      <c r="B104" s="18" t="s">
        <v>42</v>
      </c>
      <c r="C104" s="6" t="s">
        <v>1</v>
      </c>
      <c r="D104" s="6">
        <v>1</v>
      </c>
      <c r="E104" s="24"/>
      <c r="F104" s="25"/>
    </row>
    <row r="105" spans="1:6">
      <c r="A105" s="42"/>
      <c r="B105" s="18"/>
      <c r="C105" s="6"/>
      <c r="D105" s="6"/>
      <c r="E105" s="24"/>
      <c r="F105" s="25"/>
    </row>
    <row r="106" spans="1:6">
      <c r="A106" s="39"/>
      <c r="B106" s="20" t="s">
        <v>32</v>
      </c>
      <c r="C106" s="6"/>
      <c r="D106" s="6"/>
      <c r="E106" s="5"/>
      <c r="F106" s="25"/>
    </row>
    <row r="107" spans="1:6">
      <c r="A107" s="39"/>
      <c r="B107" s="20"/>
      <c r="C107" s="6"/>
      <c r="D107" s="6"/>
      <c r="E107" s="5"/>
      <c r="F107" s="25"/>
    </row>
    <row r="108" spans="1:6">
      <c r="A108" s="40">
        <v>6</v>
      </c>
      <c r="B108" s="32" t="s">
        <v>7</v>
      </c>
      <c r="C108" s="33"/>
      <c r="D108" s="33"/>
      <c r="E108" s="34"/>
      <c r="F108" s="35"/>
    </row>
    <row r="109" spans="1:6">
      <c r="A109" s="39"/>
      <c r="B109" s="17"/>
      <c r="C109" s="14"/>
      <c r="D109" s="14"/>
      <c r="E109" s="4"/>
      <c r="F109" s="16"/>
    </row>
    <row r="110" spans="1:6">
      <c r="A110" s="42" t="s">
        <v>90</v>
      </c>
      <c r="B110" s="22" t="s">
        <v>10</v>
      </c>
      <c r="C110" s="6"/>
      <c r="D110" s="6"/>
      <c r="E110" s="24"/>
      <c r="F110" s="19"/>
    </row>
    <row r="111" spans="1:6" ht="12">
      <c r="A111" s="42" t="s">
        <v>91</v>
      </c>
      <c r="B111" s="27" t="s">
        <v>43</v>
      </c>
      <c r="C111" s="6"/>
      <c r="D111" s="6"/>
      <c r="E111" s="24"/>
      <c r="F111" s="25"/>
    </row>
    <row r="112" spans="1:6" ht="23">
      <c r="A112" s="42"/>
      <c r="B112" s="18" t="s">
        <v>37</v>
      </c>
      <c r="C112" s="6" t="s">
        <v>33</v>
      </c>
      <c r="D112" s="6">
        <v>1</v>
      </c>
      <c r="E112" s="24"/>
      <c r="F112" s="25"/>
    </row>
    <row r="113" spans="1:6" ht="23">
      <c r="A113" s="42"/>
      <c r="B113" s="18" t="s">
        <v>104</v>
      </c>
      <c r="C113" s="6" t="s">
        <v>1</v>
      </c>
      <c r="D113" s="6">
        <v>1</v>
      </c>
      <c r="E113" s="24"/>
      <c r="F113" s="25"/>
    </row>
    <row r="114" spans="1:6">
      <c r="A114" s="42"/>
      <c r="B114" s="18" t="s">
        <v>106</v>
      </c>
      <c r="C114" s="6" t="s">
        <v>6</v>
      </c>
      <c r="D114" s="6">
        <v>1</v>
      </c>
      <c r="E114" s="24"/>
      <c r="F114" s="25"/>
    </row>
    <row r="115" spans="1:6" ht="57.5">
      <c r="A115" s="42"/>
      <c r="B115" s="18" t="s">
        <v>105</v>
      </c>
      <c r="C115" s="6" t="s">
        <v>33</v>
      </c>
      <c r="D115" s="6">
        <v>1</v>
      </c>
      <c r="E115" s="24"/>
      <c r="F115" s="25"/>
    </row>
    <row r="116" spans="1:6" ht="23">
      <c r="A116" s="42"/>
      <c r="B116" s="18" t="s">
        <v>53</v>
      </c>
      <c r="C116" s="6" t="s">
        <v>33</v>
      </c>
      <c r="D116" s="6">
        <v>1</v>
      </c>
      <c r="E116" s="24"/>
      <c r="F116" s="25"/>
    </row>
    <row r="117" spans="1:6">
      <c r="A117" s="42"/>
      <c r="B117" s="36"/>
      <c r="C117" s="6"/>
      <c r="D117" s="6"/>
      <c r="E117" s="24"/>
      <c r="F117" s="37"/>
    </row>
    <row r="118" spans="1:6">
      <c r="A118" s="42"/>
      <c r="B118" s="20" t="s">
        <v>12</v>
      </c>
      <c r="C118" s="6"/>
      <c r="D118" s="6"/>
      <c r="E118" s="5"/>
      <c r="F118" s="25"/>
    </row>
    <row r="119" spans="1:6">
      <c r="A119" s="42"/>
      <c r="B119" s="21"/>
      <c r="C119" s="23"/>
      <c r="D119" s="6"/>
      <c r="E119" s="24"/>
      <c r="F119" s="25"/>
    </row>
    <row r="120" spans="1:6" ht="12" thickBot="1">
      <c r="A120" s="43"/>
      <c r="B120" s="30" t="s">
        <v>17</v>
      </c>
      <c r="C120" s="8"/>
      <c r="D120" s="8"/>
      <c r="E120" s="8"/>
      <c r="F120" s="31"/>
    </row>
    <row r="121" spans="1:6" ht="12" thickTop="1"/>
  </sheetData>
  <sheetProtection selectLockedCells="1"/>
  <phoneticPr fontId="0" type="noConversion"/>
  <pageMargins left="0.98425196850393704" right="0.59055118110236227" top="1.7322834645669292" bottom="0.78740157480314965" header="0.62992125984251968" footer="0.51181102362204722"/>
  <pageSetup paperSize="9" scale="80" fitToHeight="0" orientation="portrait" horizontalDpi="300" verticalDpi="300" r:id="rId1"/>
  <headerFooter alignWithMargins="0">
    <oddHeader xml:space="preserve">&amp;L&amp;G&amp;R&amp;"Optima,Negrito"&amp;8Igreja de São Luis dos Franceses
Instalações Elétricas
Projeto de Execução
</oddHeader>
    <oddFooter>&amp;R&amp;"Optima,Normal"&amp;8ORC -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Medições</vt:lpstr>
      <vt:lpstr>ITED</vt:lpstr>
      <vt:lpstr>Medições!Títulos_de_Impressão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Moreira</dc:creator>
  <cp:lastModifiedBy>José Andrade</cp:lastModifiedBy>
  <cp:lastPrinted>2025-02-14T10:38:00Z</cp:lastPrinted>
  <dcterms:created xsi:type="dcterms:W3CDTF">2001-03-26T11:40:29Z</dcterms:created>
  <dcterms:modified xsi:type="dcterms:W3CDTF">2025-02-18T23:41:38Z</dcterms:modified>
</cp:coreProperties>
</file>